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<sst xmlns="http://schemas.openxmlformats.org/spreadsheetml/2006/main" count="52" uniqueCount="24">
  <si>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</si>
  <si>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</si>
  <si>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</si>
  <si>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</si>
  <si>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</si>
  <si>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</si>
  <si>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</si>
  <si>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</si>
  <si>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</si>
  <si>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</si>
  <si>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</si>
  <si>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</si>
  <si>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</si>
  <si>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</si>
  <si>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</si>
  <si>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</si>
  <si>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</si>
  <si>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</si>
  <si>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</si>
  <si>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</si>
  <si>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</si>
  <si>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AGUSTUS 2016</t>
  </si>
  <si>
    <t>DIPA-005.01.2.400172/2016</t>
  </si>
  <si>
    <t>DIPA-005.03.2.400173/2016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</si>
</sst>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ul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6010234000</v>
          </cell>
          <cell r="I9">
            <v>126040000</v>
          </cell>
        </row>
        <row r="15">
          <cell r="C15">
            <v>725017000</v>
          </cell>
        </row>
        <row r="21">
          <cell r="C21">
            <v>106000000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3280352416</v>
          </cell>
          <cell r="I12">
            <v>46213510</v>
          </cell>
        </row>
        <row r="18">
          <cell r="C18">
            <v>252835980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6010234000</v>
      </c>
      <c r="D9" s="5">
        <f>C9/C27</f>
        <v>0.8785285030471766</v>
      </c>
      <c r="G9" s="2"/>
      <c r="H9" s="3" t="s">
        <v>7</v>
      </c>
      <c r="I9" s="4">
        <f>'[1]Sheet1'!$I$9</f>
        <v>126040000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3280352416</v>
      </c>
      <c r="D10" s="5">
        <f>C10/C9</f>
        <v>0.5457944592506715</v>
      </c>
      <c r="G10" s="2"/>
      <c r="H10" s="3" t="s">
        <v>8</v>
      </c>
      <c r="I10" s="4">
        <f>'[2]Sheet1'!$I$12</f>
        <v>46213510</v>
      </c>
      <c r="J10" s="5">
        <f>I10/I9</f>
        <v>0.366657489685814</v>
      </c>
    </row>
    <row r="11" spans="1:10" ht="14.25">
      <c r="A11" s="2"/>
      <c r="B11" s="3" t="s">
        <v>9</v>
      </c>
      <c r="C11" s="4">
        <v>373551215</v>
      </c>
      <c r="D11" s="5">
        <f>C11/C9</f>
        <v>0.06215252434431005</v>
      </c>
      <c r="G11" s="2"/>
      <c r="H11" s="3" t="s">
        <v>9</v>
      </c>
      <c r="I11" s="4">
        <v>6141350</v>
      </c>
      <c r="J11" s="5">
        <f>I11/I9</f>
        <v>0.048725404633449695</v>
      </c>
    </row>
    <row r="12" spans="1:10" ht="14.25">
      <c r="A12" s="2"/>
      <c r="B12" s="3" t="s">
        <v>10</v>
      </c>
      <c r="C12" s="4">
        <f>C10+C11</f>
        <v>3653903631</v>
      </c>
      <c r="D12" s="5">
        <f>C12/C9</f>
        <v>0.6079469835949814</v>
      </c>
      <c r="G12" s="2"/>
      <c r="H12" s="3" t="s">
        <v>10</v>
      </c>
      <c r="I12" s="4">
        <f>I10+I11</f>
        <v>52354860</v>
      </c>
      <c r="J12" s="5">
        <f>I12/I9</f>
        <v>0.41538289431926373</v>
      </c>
    </row>
    <row r="13" spans="1:10" ht="14.25">
      <c r="A13" s="2"/>
      <c r="B13" s="3" t="s">
        <v>11</v>
      </c>
      <c r="C13" s="4">
        <f>C9-C12</f>
        <v>2356330369</v>
      </c>
      <c r="D13" s="5">
        <f>C13/C9</f>
        <v>0.3920530164050185</v>
      </c>
      <c r="G13" s="2"/>
      <c r="H13" s="3" t="s">
        <v>11</v>
      </c>
      <c r="I13" s="4">
        <f>I9-I12</f>
        <v>73685140</v>
      </c>
      <c r="J13" s="5">
        <f>I13/I9</f>
        <v>0.5846171056807363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725017000</v>
      </c>
      <c r="D15" s="5">
        <f>C15/C27</f>
        <v>0.10597725474478278</v>
      </c>
      <c r="G15" s="2"/>
      <c r="H15" s="3" t="s">
        <v>15</v>
      </c>
      <c r="I15" s="4">
        <f aca="true" t="shared" si="0" ref="I15:J19">I9</f>
        <v>126040000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252835980</v>
      </c>
      <c r="D16" s="5">
        <f>C16/C15</f>
        <v>0.34873110561545456</v>
      </c>
      <c r="G16" s="2"/>
      <c r="H16" s="3" t="s">
        <v>16</v>
      </c>
      <c r="I16" s="4">
        <f t="shared" si="0"/>
        <v>46213510</v>
      </c>
      <c r="J16" s="5">
        <f t="shared" si="0"/>
        <v>0.366657489685814</v>
      </c>
    </row>
    <row r="17" spans="1:10" ht="14.25">
      <c r="A17" s="2"/>
      <c r="B17" s="3" t="s">
        <v>9</v>
      </c>
      <c r="C17" s="4">
        <f>550000+39365060</f>
        <v>39915060</v>
      </c>
      <c r="D17" s="5">
        <f>C17/C15</f>
        <v>0.055053964251872714</v>
      </c>
      <c r="G17" s="2"/>
      <c r="H17" s="3" t="s">
        <v>17</v>
      </c>
      <c r="I17" s="4">
        <f t="shared" si="0"/>
        <v>6141350</v>
      </c>
      <c r="J17" s="5">
        <f t="shared" si="0"/>
        <v>0.048725404633449695</v>
      </c>
    </row>
    <row r="18" spans="1:10" ht="14.25">
      <c r="A18" s="2"/>
      <c r="B18" s="3" t="s">
        <v>10</v>
      </c>
      <c r="C18" s="4">
        <f>C16+C17</f>
        <v>292751040</v>
      </c>
      <c r="D18" s="5">
        <f>C18/C15</f>
        <v>0.40378506986732726</v>
      </c>
      <c r="G18" s="2"/>
      <c r="H18" s="3" t="s">
        <v>18</v>
      </c>
      <c r="I18" s="4">
        <f t="shared" si="0"/>
        <v>52354860</v>
      </c>
      <c r="J18" s="5">
        <f t="shared" si="0"/>
        <v>0.41538289431926373</v>
      </c>
    </row>
    <row r="19" spans="1:10" ht="14.25">
      <c r="A19" s="2"/>
      <c r="B19" s="3" t="s">
        <v>11</v>
      </c>
      <c r="C19" s="4">
        <f>C15-C18</f>
        <v>432265960</v>
      </c>
      <c r="D19" s="5">
        <f>C19/C15</f>
        <v>0.5962149301326728</v>
      </c>
      <c r="G19" s="2"/>
      <c r="H19" s="3" t="s">
        <v>19</v>
      </c>
      <c r="I19" s="4">
        <f t="shared" si="0"/>
        <v>73685140</v>
      </c>
      <c r="J19" s="5">
        <f t="shared" si="0"/>
        <v>0.5846171056807363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106000000</v>
      </c>
      <c r="D21" s="5">
        <f>C21/C27</f>
        <v>0.015494242208040606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/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106000000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6841251000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3533188396</v>
      </c>
      <c r="D28" s="5">
        <f>C28/C27</f>
        <v>0.5164535544741744</v>
      </c>
    </row>
    <row r="29" spans="1:4" ht="14.25">
      <c r="A29" s="2"/>
      <c r="B29" s="3" t="s">
        <v>20</v>
      </c>
      <c r="C29" s="4">
        <f>C11+C17+C23</f>
        <v>413466275</v>
      </c>
      <c r="D29" s="5">
        <f>C29/C27</f>
        <v>0.06043723216704079</v>
      </c>
    </row>
    <row r="30" spans="1:4" ht="14.25">
      <c r="A30" s="2"/>
      <c r="B30" s="3" t="s">
        <v>18</v>
      </c>
      <c r="C30" s="4">
        <f>C12+C18+C24</f>
        <v>3946654671</v>
      </c>
      <c r="D30" s="5">
        <f>C30/C27</f>
        <v>0.5768907866412152</v>
      </c>
    </row>
    <row r="31" spans="1:4" ht="14.25">
      <c r="A31" s="2"/>
      <c r="B31" s="3" t="s">
        <v>19</v>
      </c>
      <c r="C31" s="4">
        <f>C13+C19+C25</f>
        <v>2894596329</v>
      </c>
      <c r="D31" s="5">
        <f>C31/C27</f>
        <v>0.4231092133587848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2016-11-30T07:51:06Z</dcterms:modified>
  <cp:category/>
  <cp:version/>
  <cp:contentType/>
  <cp:contentStatus/>
</cp:coreProperties>
</file>